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mirkadokumenty\mirka\Komunálny odpad-potvrdenia\"/>
    </mc:Choice>
  </mc:AlternateContent>
  <xr:revisionPtr revIDLastSave="0" documentId="13_ncr:1_{3F9A7FCF-F427-4A1F-8AE2-E9D0E048829F}" xr6:coauthVersionLast="36" xr6:coauthVersionMax="36" xr10:uidLastSave="{00000000-0000-0000-0000-000000000000}"/>
  <bookViews>
    <workbookView xWindow="0" yWindow="0" windowWidth="24000" windowHeight="973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22" i="1"/>
  <c r="A56" i="1"/>
  <c r="C58" i="1" l="1"/>
  <c r="D55" i="1"/>
  <c r="D54" i="1"/>
  <c r="D53" i="1"/>
  <c r="D52" i="1"/>
  <c r="D51" i="1"/>
  <c r="D50" i="1"/>
  <c r="D49" i="1"/>
  <c r="D48" i="1"/>
  <c r="D47" i="1"/>
  <c r="D46" i="1"/>
  <c r="D44" i="1"/>
  <c r="D43" i="1"/>
  <c r="D42" i="1"/>
  <c r="D41" i="1"/>
  <c r="D40" i="1"/>
  <c r="D39" i="1"/>
  <c r="D38" i="1"/>
  <c r="D37" i="1"/>
  <c r="D36" i="1"/>
  <c r="D35" i="1"/>
  <c r="E56" i="1" s="1"/>
  <c r="D34" i="1"/>
  <c r="D33" i="1"/>
  <c r="D32" i="1"/>
  <c r="D31" i="1"/>
  <c r="D30" i="1"/>
  <c r="D29" i="1"/>
  <c r="D28" i="1"/>
  <c r="D27" i="1"/>
  <c r="D26" i="1"/>
  <c r="D25" i="1"/>
  <c r="D24" i="1"/>
  <c r="D23" i="1"/>
  <c r="D21" i="1"/>
  <c r="D20" i="1"/>
  <c r="D19" i="1"/>
  <c r="D18" i="1"/>
  <c r="D17" i="1"/>
  <c r="D16" i="1"/>
  <c r="D15" i="1"/>
  <c r="D14" i="1"/>
  <c r="D13" i="1"/>
  <c r="D12" i="1"/>
  <c r="D11" i="1"/>
  <c r="D10" i="1"/>
  <c r="D8" i="1"/>
  <c r="D7" i="1"/>
  <c r="D6" i="1"/>
  <c r="D5" i="1"/>
  <c r="D56" i="1" l="1"/>
  <c r="D57" i="1"/>
  <c r="B65" i="1" l="1"/>
</calcChain>
</file>

<file path=xl/sharedStrings.xml><?xml version="1.0" encoding="utf-8"?>
<sst xmlns="http://schemas.openxmlformats.org/spreadsheetml/2006/main" count="113" uniqueCount="113">
  <si>
    <t xml:space="preserve">Príloha č. 1 k zákonu č. 329/2018 Z. z. </t>
  </si>
  <si>
    <t xml:space="preserve">Vzorec pre výpočet úrovne vytriedenia komunálnych odpadov </t>
  </si>
  <si>
    <t>Kód odpadu</t>
  </si>
  <si>
    <t>Názov odpadu</t>
  </si>
  <si>
    <t xml:space="preserve">20 01 01 </t>
  </si>
  <si>
    <t xml:space="preserve">papier a lepenka </t>
  </si>
  <si>
    <t xml:space="preserve">20 01 02 </t>
  </si>
  <si>
    <t xml:space="preserve">sklo </t>
  </si>
  <si>
    <t xml:space="preserve">20 01 03 </t>
  </si>
  <si>
    <t xml:space="preserve">viacvrstvové kombinované materiály na báze lepenky (kompozity na báze lepenky) </t>
  </si>
  <si>
    <t xml:space="preserve">20 01 04 </t>
  </si>
  <si>
    <t xml:space="preserve">obaly z kovu </t>
  </si>
  <si>
    <t xml:space="preserve">20 01 05 </t>
  </si>
  <si>
    <t>obaly obsahujúce zvyšky nebezpečných látok alebo kontaminované nebezpečnými látkami vrátane prázdnych tlakových nádob </t>
  </si>
  <si>
    <t xml:space="preserve">20 01 08 </t>
  </si>
  <si>
    <t xml:space="preserve">biologicky rozložiteľný kuchynský a reštauračný odpad </t>
  </si>
  <si>
    <t xml:space="preserve">20 01 10 </t>
  </si>
  <si>
    <t xml:space="preserve">šatstvo </t>
  </si>
  <si>
    <t xml:space="preserve">20 01 11 </t>
  </si>
  <si>
    <t xml:space="preserve">textílie </t>
  </si>
  <si>
    <t xml:space="preserve">20 01 13 </t>
  </si>
  <si>
    <t xml:space="preserve">rozpúšťadlá </t>
  </si>
  <si>
    <t xml:space="preserve">20 01 14 </t>
  </si>
  <si>
    <t xml:space="preserve">kyseliny </t>
  </si>
  <si>
    <t xml:space="preserve">20 01 15 </t>
  </si>
  <si>
    <t xml:space="preserve">zásady </t>
  </si>
  <si>
    <t xml:space="preserve">20 01 17 </t>
  </si>
  <si>
    <t xml:space="preserve">fotochemické látky </t>
  </si>
  <si>
    <t xml:space="preserve">20 01 19 </t>
  </si>
  <si>
    <t xml:space="preserve">pesticídy </t>
  </si>
  <si>
    <t xml:space="preserve">20 01 21 </t>
  </si>
  <si>
    <t xml:space="preserve">žiarivky a iný odpad obsahujúci ortuť </t>
  </si>
  <si>
    <t xml:space="preserve">20 01 23 </t>
  </si>
  <si>
    <t xml:space="preserve">vyradené zariadenia obsahujúce chlórfluórované uhľovodíky </t>
  </si>
  <si>
    <t xml:space="preserve">20 01 25 </t>
  </si>
  <si>
    <t xml:space="preserve">jedlé oleje a tuky </t>
  </si>
  <si>
    <t xml:space="preserve">20 01 26 </t>
  </si>
  <si>
    <t xml:space="preserve">oleje a tuky iné ako uvedené v 20 01 25 </t>
  </si>
  <si>
    <t xml:space="preserve">20 01 27 </t>
  </si>
  <si>
    <t xml:space="preserve">farby, tlačiarenské farby, lepidlá a živice obsahujúce nebezpečné látky </t>
  </si>
  <si>
    <t xml:space="preserve">20 01 28 </t>
  </si>
  <si>
    <t xml:space="preserve">farby, tlačiarenské farby, lepidlá a živice iné ako uvedené v 20 01 27 </t>
  </si>
  <si>
    <t xml:space="preserve">20 01 29 </t>
  </si>
  <si>
    <t xml:space="preserve">detergenty obsahujúce nebezpečné látky </t>
  </si>
  <si>
    <t xml:space="preserve">20 01 30 </t>
  </si>
  <si>
    <t xml:space="preserve">detergenty iné ako uvedené v 20 01 29 </t>
  </si>
  <si>
    <t xml:space="preserve">20 01 31 </t>
  </si>
  <si>
    <t xml:space="preserve">cytotoxické a cytostatické liečivá </t>
  </si>
  <si>
    <t xml:space="preserve">20 01 32 </t>
  </si>
  <si>
    <t xml:space="preserve">liečivá iné ako uvedené v 20 01 31 </t>
  </si>
  <si>
    <t xml:space="preserve">20 01 33 </t>
  </si>
  <si>
    <t xml:space="preserve">batérie a akumulátory uvedené v 16 06 01, 16 06 02, alebo 16 06 03 a netriedené batérie a akumulátory obsahujúce tieto batérie </t>
  </si>
  <si>
    <t xml:space="preserve">20 01 34 </t>
  </si>
  <si>
    <t xml:space="preserve">batérie a akumulátory iné ako uvedené v 20 01 33 </t>
  </si>
  <si>
    <t xml:space="preserve">20 01 35 </t>
  </si>
  <si>
    <t xml:space="preserve">vyradené elektrické a elektronické zariadenia iné ako uvedené v 20 01 21 a 20 01 23, obsahujúce nebezpečné časti *) </t>
  </si>
  <si>
    <t xml:space="preserve">20 01 36 </t>
  </si>
  <si>
    <t xml:space="preserve">vyradené elektrické a elektronické zariadenia iné ako uvedené v 20 01 21, 20 01 23 a 20 01 35 </t>
  </si>
  <si>
    <t xml:space="preserve">20 01 37 </t>
  </si>
  <si>
    <t xml:space="preserve">drevo obsahujúce nebezpečné látky </t>
  </si>
  <si>
    <t xml:space="preserve">20 01 38 </t>
  </si>
  <si>
    <t xml:space="preserve">drevo iné ako uvedené v 20 01 37 </t>
  </si>
  <si>
    <t xml:space="preserve">20 01 39 </t>
  </si>
  <si>
    <t xml:space="preserve">plasty </t>
  </si>
  <si>
    <t xml:space="preserve">20 01 40 </t>
  </si>
  <si>
    <t xml:space="preserve">kovy </t>
  </si>
  <si>
    <t xml:space="preserve">20 01 40 01 </t>
  </si>
  <si>
    <t xml:space="preserve">meď, bronz, mosadz </t>
  </si>
  <si>
    <t xml:space="preserve">20 01 40 02 </t>
  </si>
  <si>
    <t xml:space="preserve">hliník </t>
  </si>
  <si>
    <t xml:space="preserve">20 01 40 03 </t>
  </si>
  <si>
    <t xml:space="preserve">olovo </t>
  </si>
  <si>
    <t xml:space="preserve">20 01 40 04 </t>
  </si>
  <si>
    <t xml:space="preserve">zinok </t>
  </si>
  <si>
    <t xml:space="preserve">20 01 40 05 </t>
  </si>
  <si>
    <t xml:space="preserve">železo a oceľ </t>
  </si>
  <si>
    <t xml:space="preserve">20 01 40 06 </t>
  </si>
  <si>
    <t xml:space="preserve">cín </t>
  </si>
  <si>
    <t xml:space="preserve">20 01 40 07 </t>
  </si>
  <si>
    <t xml:space="preserve">zmiešané kovy </t>
  </si>
  <si>
    <t xml:space="preserve">20 01 41 </t>
  </si>
  <si>
    <t xml:space="preserve">odpady z vymetania komínov </t>
  </si>
  <si>
    <t xml:space="preserve">20 01 99 </t>
  </si>
  <si>
    <t xml:space="preserve">odpady inak nešpecifikované </t>
  </si>
  <si>
    <t xml:space="preserve">20 02 01 </t>
  </si>
  <si>
    <t xml:space="preserve">biologicky rozložiteľný odpad </t>
  </si>
  <si>
    <t xml:space="preserve">20 02 02 </t>
  </si>
  <si>
    <t xml:space="preserve">zemina a kamenivo </t>
  </si>
  <si>
    <t xml:space="preserve">20 02 03 </t>
  </si>
  <si>
    <t xml:space="preserve">iné biologicky nerozložiteľné odpady </t>
  </si>
  <si>
    <t xml:space="preserve">20 03 01 </t>
  </si>
  <si>
    <t xml:space="preserve">zmesový komunálny odpad </t>
  </si>
  <si>
    <t xml:space="preserve">20 03 02 </t>
  </si>
  <si>
    <t xml:space="preserve">odpad z trhovísk </t>
  </si>
  <si>
    <t xml:space="preserve">20 03 03 </t>
  </si>
  <si>
    <t xml:space="preserve">odpad z čistenia ulíc </t>
  </si>
  <si>
    <t xml:space="preserve">20 03 04 </t>
  </si>
  <si>
    <t xml:space="preserve">kal zo septikov </t>
  </si>
  <si>
    <t xml:space="preserve">20 03 06 </t>
  </si>
  <si>
    <t xml:space="preserve">odpad z čistenia kanalizácie </t>
  </si>
  <si>
    <t xml:space="preserve">20 03 07 </t>
  </si>
  <si>
    <t xml:space="preserve">objemný odpad </t>
  </si>
  <si>
    <t xml:space="preserve">20 03 08 </t>
  </si>
  <si>
    <t xml:space="preserve">drobný stavebný odpad </t>
  </si>
  <si>
    <t xml:space="preserve">20 03 99 </t>
  </si>
  <si>
    <t xml:space="preserve">komunálne odpady inak nešpecifikované </t>
  </si>
  <si>
    <t>Spolu všetkých zhodnotených</t>
  </si>
  <si>
    <t>Označené na základe zoznamu vytriediteľných zložiek KO, ktoré možné započítať di činiteľa vzorca</t>
  </si>
  <si>
    <t>spolu všetkých zhodnotených</t>
  </si>
  <si>
    <t>spolu všetkých zhodnotených aj zneškodnených</t>
  </si>
  <si>
    <t>Miera triedenia v %</t>
  </si>
  <si>
    <t>Množstvo odpadov v roku 2023 v t</t>
  </si>
  <si>
    <t>Množstvo odpadov v roku 2023 v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</si>
</sst>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333333"/>
      <name val="Robotoregular"/>
      <charset val="238"/>
    </font>
    <font>
      <sz val="10"/>
      <color rgb="FF333333"/>
      <name val="Robotoregular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0" fillId="4" borderId="8" xfId="0" applyNumberFormat="1" applyFill="1" applyBorder="1" applyAlignment="1">
      <alignment horizontal="center"/>
    </xf>
    <xf numFmtId="0" fontId="5" fillId="4" borderId="9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3" fontId="0" fillId="0" borderId="8" xfId="0" applyNumberFormat="1" applyFill="1" applyBorder="1" applyAlignment="1">
      <alignment horizont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3" fontId="0" fillId="5" borderId="19" xfId="0" applyNumberFormat="1" applyFill="1" applyBorder="1" applyAlignment="1">
      <alignment horizontal="right"/>
    </xf>
    <xf numFmtId="3" fontId="0" fillId="4" borderId="23" xfId="0" applyNumberFormat="1" applyFill="1" applyBorder="1" applyAlignment="1">
      <alignment horizontal="right"/>
    </xf>
    <xf numFmtId="0" fontId="2" fillId="0" borderId="0" xfId="0" applyFont="1"/>
    <xf numFmtId="0" fontId="0" fillId="0" borderId="0" xfId="0" applyFill="1"/>
    <xf numFmtId="0" fontId="0" fillId="6" borderId="0" xfId="0" applyFill="1"/>
    <xf numFmtId="0" fontId="0" fillId="7" borderId="0" xfId="0" applyFill="1"/>
    <xf numFmtId="2" fontId="8" fillId="6" borderId="0" xfId="0" applyNumberFormat="1" applyFont="1" applyFill="1" applyAlignment="1">
      <alignment horizontal="left"/>
    </xf>
    <xf numFmtId="0" fontId="9" fillId="0" borderId="0" xfId="0" applyFont="1"/>
    <xf numFmtId="3" fontId="0" fillId="0" borderId="0" xfId="0" applyNumberFormat="1"/>
    <xf numFmtId="0" fontId="3" fillId="2" borderId="0" xfId="0" applyFont="1" applyFill="1" applyAlignment="1">
      <alignment horizontal="center"/>
    </xf>
    <xf numFmtId="0" fontId="6" fillId="5" borderId="16" xfId="0" applyFont="1" applyFill="1" applyBorder="1" applyAlignment="1">
      <alignment vertical="center"/>
    </xf>
    <xf numFmtId="0" fontId="6" fillId="5" borderId="17" xfId="0" applyFont="1" applyFill="1" applyBorder="1" applyAlignment="1">
      <alignment vertical="center"/>
    </xf>
    <xf numFmtId="0" fontId="6" fillId="5" borderId="18" xfId="0" applyFont="1" applyFill="1" applyBorder="1" applyAlignment="1">
      <alignment vertical="center"/>
    </xf>
    <xf numFmtId="0" fontId="7" fillId="4" borderId="20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0" fontId="7" fillId="4" borderId="22" xfId="0" applyFont="1" applyFill="1" applyBorder="1" applyAlignment="1">
      <alignment vertical="center"/>
    </xf>
    <xf numFmtId="2" fontId="1" fillId="6" borderId="0" xfId="0" applyNumberFormat="1" applyFont="1" applyFill="1" applyAlignment="1">
      <alignment horizontal="center" wrapText="1"/>
    </xf>
    <xf numFmtId="2" fontId="1" fillId="7" borderId="0" xfId="0" applyNumberFormat="1" applyFont="1" applyFill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1238250</xdr:colOff>
      <xdr:row>61</xdr:row>
      <xdr:rowOff>79375</xdr:rowOff>
    </xdr:from>
    <xdr:to>
      <xdr:col>1</xdr:col>
      <xdr:colOff>4889500</xdr:colOff>
      <xdr:row>63</xdr:row>
      <xdr:rowOff>104775</xdr:rowOff>
    </xdr:to>
    <xdr:pic>
      <xdr:nvPicPr>
        <xdr:cNvPr id="12" name="Obrázok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16309975"/>
          <a:ext cx="3651250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904875</xdr:colOff>
      <xdr:row>61</xdr:row>
      <xdr:rowOff>63500</xdr:rowOff>
    </xdr:from>
    <xdr:to>
      <xdr:col>2</xdr:col>
      <xdr:colOff>908050</xdr:colOff>
      <xdr:row>63</xdr:row>
      <xdr:rowOff>88900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FB50E435-165F-4B49-BE93-8C6D0BC57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16294100"/>
          <a:ext cx="3175" cy="63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workbookViewId="0">
      <selection activeCell="D57" sqref="D57"/>
    </sheetView>
  </sheetViews>
  <sheetFormatPr defaultRowHeight="15"/>
  <cols>
    <col min="1" max="1" width="12.28515625" customWidth="1"/>
    <col min="2" max="2" width="75.5703125" customWidth="1"/>
    <col min="3" max="3" width="14.5703125" customWidth="1"/>
    <col min="4" max="4" width="16.140625" customWidth="1"/>
  </cols>
  <sheetData>
    <row r="1" spans="1:4">
      <c r="A1" s="1" t="s">
        <v>0</v>
      </c>
    </row>
    <row r="2" spans="1:4" ht="18.75">
      <c r="A2" s="31" t="s">
        <v>1</v>
      </c>
      <c r="B2" s="31"/>
      <c r="C2" s="31"/>
      <c r="D2" s="31"/>
    </row>
    <row r="3" spans="1:4" ht="15.75" thickBot="1"/>
    <row r="4" spans="1:4" ht="39" thickBot="1">
      <c r="A4" s="2" t="s">
        <v>2</v>
      </c>
      <c r="B4" s="3" t="s">
        <v>3</v>
      </c>
      <c r="C4" s="4" t="s">
        <v>111</v>
      </c>
      <c r="D4" s="5" t="s">
        <v>112</v>
      </c>
    </row>
    <row r="5" spans="1:4">
      <c r="A5" s="6" t="s">
        <v>4</v>
      </c>
      <c r="B5" s="7" t="s">
        <v>5</v>
      </c>
      <c r="C5" s="8">
        <v>7.9</v>
      </c>
      <c r="D5" s="9">
        <f>C5*1000</f>
        <v>7900</v>
      </c>
    </row>
    <row r="6" spans="1:4">
      <c r="A6" s="10" t="s">
        <v>6</v>
      </c>
      <c r="B6" s="11" t="s">
        <v>7</v>
      </c>
      <c r="C6" s="12">
        <v>16.23</v>
      </c>
      <c r="D6" s="9">
        <f t="shared" ref="D6:D55" si="0">C6*1000</f>
        <v>16230</v>
      </c>
    </row>
    <row r="7" spans="1:4">
      <c r="A7" s="10" t="s">
        <v>8</v>
      </c>
      <c r="B7" s="11" t="s">
        <v>9</v>
      </c>
      <c r="C7" s="12">
        <v>1.1419999999999999</v>
      </c>
      <c r="D7" s="9">
        <f t="shared" si="0"/>
        <v>1142</v>
      </c>
    </row>
    <row r="8" spans="1:4">
      <c r="A8" s="10" t="s">
        <v>10</v>
      </c>
      <c r="B8" s="11" t="s">
        <v>11</v>
      </c>
      <c r="C8" s="12">
        <v>1.89</v>
      </c>
      <c r="D8" s="9">
        <f t="shared" si="0"/>
        <v>1890</v>
      </c>
    </row>
    <row r="9" spans="1:4" ht="25.5">
      <c r="A9" s="13" t="s">
        <v>12</v>
      </c>
      <c r="B9" s="14" t="s">
        <v>13</v>
      </c>
      <c r="C9" s="15">
        <v>0.37</v>
      </c>
      <c r="D9" s="9">
        <f t="shared" si="0"/>
        <v>370</v>
      </c>
    </row>
    <row r="10" spans="1:4">
      <c r="A10" s="10" t="s">
        <v>14</v>
      </c>
      <c r="B10" s="11" t="s">
        <v>15</v>
      </c>
      <c r="C10" s="12">
        <v>0.11</v>
      </c>
      <c r="D10" s="9">
        <f>C10*1000</f>
        <v>110</v>
      </c>
    </row>
    <row r="11" spans="1:4">
      <c r="A11" s="10" t="s">
        <v>16</v>
      </c>
      <c r="B11" s="11" t="s">
        <v>17</v>
      </c>
      <c r="C11" s="12">
        <v>7.66</v>
      </c>
      <c r="D11" s="9">
        <f t="shared" si="0"/>
        <v>7660</v>
      </c>
    </row>
    <row r="12" spans="1:4">
      <c r="A12" s="10" t="s">
        <v>18</v>
      </c>
      <c r="B12" s="11" t="s">
        <v>19</v>
      </c>
      <c r="C12" s="12">
        <v>0.5</v>
      </c>
      <c r="D12" s="9">
        <f t="shared" si="0"/>
        <v>500</v>
      </c>
    </row>
    <row r="13" spans="1:4">
      <c r="A13" s="13" t="s">
        <v>20</v>
      </c>
      <c r="B13" s="14" t="s">
        <v>21</v>
      </c>
      <c r="C13" s="15">
        <v>0</v>
      </c>
      <c r="D13" s="16">
        <f t="shared" si="0"/>
        <v>0</v>
      </c>
    </row>
    <row r="14" spans="1:4">
      <c r="A14" s="13" t="s">
        <v>22</v>
      </c>
      <c r="B14" s="14" t="s">
        <v>23</v>
      </c>
      <c r="C14" s="15">
        <v>0</v>
      </c>
      <c r="D14" s="16">
        <f t="shared" si="0"/>
        <v>0</v>
      </c>
    </row>
    <row r="15" spans="1:4">
      <c r="A15" s="13" t="s">
        <v>24</v>
      </c>
      <c r="B15" s="14" t="s">
        <v>25</v>
      </c>
      <c r="C15" s="15">
        <v>0</v>
      </c>
      <c r="D15" s="16">
        <f t="shared" si="0"/>
        <v>0</v>
      </c>
    </row>
    <row r="16" spans="1:4">
      <c r="A16" s="13" t="s">
        <v>26</v>
      </c>
      <c r="B16" s="14" t="s">
        <v>27</v>
      </c>
      <c r="C16" s="15">
        <v>0</v>
      </c>
      <c r="D16" s="16">
        <f t="shared" si="0"/>
        <v>0</v>
      </c>
    </row>
    <row r="17" spans="1:4">
      <c r="A17" s="13" t="s">
        <v>28</v>
      </c>
      <c r="B17" s="14" t="s">
        <v>29</v>
      </c>
      <c r="C17" s="15">
        <v>0</v>
      </c>
      <c r="D17" s="16">
        <f t="shared" si="0"/>
        <v>0</v>
      </c>
    </row>
    <row r="18" spans="1:4">
      <c r="A18" s="10" t="s">
        <v>30</v>
      </c>
      <c r="B18" s="11" t="s">
        <v>31</v>
      </c>
      <c r="C18" s="12">
        <v>0</v>
      </c>
      <c r="D18" s="9">
        <f t="shared" si="0"/>
        <v>0</v>
      </c>
    </row>
    <row r="19" spans="1:4">
      <c r="A19" s="10" t="s">
        <v>32</v>
      </c>
      <c r="B19" s="11" t="s">
        <v>33</v>
      </c>
      <c r="C19" s="12">
        <v>0.73</v>
      </c>
      <c r="D19" s="9">
        <f t="shared" si="0"/>
        <v>730</v>
      </c>
    </row>
    <row r="20" spans="1:4">
      <c r="A20" s="10" t="s">
        <v>34</v>
      </c>
      <c r="B20" s="11" t="s">
        <v>35</v>
      </c>
      <c r="C20" s="12">
        <v>1.4999999999999999E-2</v>
      </c>
      <c r="D20" s="9">
        <f t="shared" si="0"/>
        <v>15</v>
      </c>
    </row>
    <row r="21" spans="1:4">
      <c r="A21" s="10" t="s">
        <v>36</v>
      </c>
      <c r="B21" s="11" t="s">
        <v>37</v>
      </c>
      <c r="C21" s="12">
        <v>6.5000000000000002E-2</v>
      </c>
      <c r="D21" s="9">
        <f t="shared" si="0"/>
        <v>65</v>
      </c>
    </row>
    <row r="22" spans="1:4">
      <c r="A22" s="13" t="s">
        <v>38</v>
      </c>
      <c r="B22" s="14" t="s">
        <v>39</v>
      </c>
      <c r="C22" s="15">
        <v>0.32</v>
      </c>
      <c r="D22" s="9">
        <f t="shared" si="0"/>
        <v>320</v>
      </c>
    </row>
    <row r="23" spans="1:4">
      <c r="A23" s="13" t="s">
        <v>40</v>
      </c>
      <c r="B23" s="14" t="s">
        <v>41</v>
      </c>
      <c r="C23" s="15">
        <v>0</v>
      </c>
      <c r="D23" s="16">
        <f t="shared" si="0"/>
        <v>0</v>
      </c>
    </row>
    <row r="24" spans="1:4">
      <c r="A24" s="13" t="s">
        <v>42</v>
      </c>
      <c r="B24" s="14" t="s">
        <v>43</v>
      </c>
      <c r="C24" s="15">
        <v>0</v>
      </c>
      <c r="D24" s="16">
        <f t="shared" si="0"/>
        <v>0</v>
      </c>
    </row>
    <row r="25" spans="1:4">
      <c r="A25" s="13" t="s">
        <v>44</v>
      </c>
      <c r="B25" s="14" t="s">
        <v>45</v>
      </c>
      <c r="C25" s="15">
        <v>0</v>
      </c>
      <c r="D25" s="16">
        <f t="shared" si="0"/>
        <v>0</v>
      </c>
    </row>
    <row r="26" spans="1:4">
      <c r="A26" s="13" t="s">
        <v>46</v>
      </c>
      <c r="B26" s="14" t="s">
        <v>47</v>
      </c>
      <c r="C26" s="15">
        <v>0</v>
      </c>
      <c r="D26" s="16">
        <f t="shared" si="0"/>
        <v>0</v>
      </c>
    </row>
    <row r="27" spans="1:4">
      <c r="A27" s="13" t="s">
        <v>48</v>
      </c>
      <c r="B27" s="14" t="s">
        <v>49</v>
      </c>
      <c r="C27" s="15">
        <v>0</v>
      </c>
      <c r="D27" s="16">
        <f t="shared" si="0"/>
        <v>0</v>
      </c>
    </row>
    <row r="28" spans="1:4" ht="25.5">
      <c r="A28" s="10" t="s">
        <v>50</v>
      </c>
      <c r="B28" s="11" t="s">
        <v>51</v>
      </c>
      <c r="C28" s="12">
        <v>0.1</v>
      </c>
      <c r="D28" s="9">
        <f t="shared" si="0"/>
        <v>100</v>
      </c>
    </row>
    <row r="29" spans="1:4">
      <c r="A29" s="10" t="s">
        <v>52</v>
      </c>
      <c r="B29" s="11" t="s">
        <v>53</v>
      </c>
      <c r="C29" s="12">
        <v>0</v>
      </c>
      <c r="D29" s="9">
        <f t="shared" si="0"/>
        <v>0</v>
      </c>
    </row>
    <row r="30" spans="1:4" ht="25.5">
      <c r="A30" s="10" t="s">
        <v>54</v>
      </c>
      <c r="B30" s="11" t="s">
        <v>55</v>
      </c>
      <c r="C30" s="12">
        <v>0.56999999999999995</v>
      </c>
      <c r="D30" s="9">
        <f t="shared" si="0"/>
        <v>570</v>
      </c>
    </row>
    <row r="31" spans="1:4" ht="25.5">
      <c r="A31" s="10" t="s">
        <v>56</v>
      </c>
      <c r="B31" s="11" t="s">
        <v>57</v>
      </c>
      <c r="C31" s="12">
        <v>1.23</v>
      </c>
      <c r="D31" s="9">
        <f t="shared" si="0"/>
        <v>1230</v>
      </c>
    </row>
    <row r="32" spans="1:4">
      <c r="A32" s="13" t="s">
        <v>58</v>
      </c>
      <c r="B32" s="14" t="s">
        <v>59</v>
      </c>
      <c r="C32" s="15">
        <v>0</v>
      </c>
      <c r="D32" s="16">
        <f t="shared" si="0"/>
        <v>0</v>
      </c>
    </row>
    <row r="33" spans="1:4">
      <c r="A33" s="10" t="s">
        <v>60</v>
      </c>
      <c r="B33" s="11" t="s">
        <v>61</v>
      </c>
      <c r="C33" s="12">
        <v>2.944</v>
      </c>
      <c r="D33" s="9">
        <f t="shared" si="0"/>
        <v>2944</v>
      </c>
    </row>
    <row r="34" spans="1:4">
      <c r="A34" s="10" t="s">
        <v>62</v>
      </c>
      <c r="B34" s="11" t="s">
        <v>63</v>
      </c>
      <c r="C34" s="12">
        <v>19.106999999999999</v>
      </c>
      <c r="D34" s="9">
        <f t="shared" si="0"/>
        <v>19107</v>
      </c>
    </row>
    <row r="35" spans="1:4">
      <c r="A35" s="10" t="s">
        <v>64</v>
      </c>
      <c r="B35" s="11" t="s">
        <v>65</v>
      </c>
      <c r="C35" s="12">
        <v>66.085999999999999</v>
      </c>
      <c r="D35" s="9">
        <f t="shared" si="0"/>
        <v>66086</v>
      </c>
    </row>
    <row r="36" spans="1:4">
      <c r="A36" s="10" t="s">
        <v>66</v>
      </c>
      <c r="B36" s="11" t="s">
        <v>67</v>
      </c>
      <c r="C36" s="12">
        <v>9.9000000000000005E-2</v>
      </c>
      <c r="D36" s="9">
        <f t="shared" si="0"/>
        <v>99</v>
      </c>
    </row>
    <row r="37" spans="1:4">
      <c r="A37" s="10" t="s">
        <v>68</v>
      </c>
      <c r="B37" s="11" t="s">
        <v>69</v>
      </c>
      <c r="C37" s="12">
        <v>0.125</v>
      </c>
      <c r="D37" s="9">
        <f t="shared" si="0"/>
        <v>125</v>
      </c>
    </row>
    <row r="38" spans="1:4">
      <c r="A38" s="10" t="s">
        <v>70</v>
      </c>
      <c r="B38" s="11" t="s">
        <v>71</v>
      </c>
      <c r="C38" s="12">
        <v>1E-3</v>
      </c>
      <c r="D38" s="9">
        <f t="shared" si="0"/>
        <v>1</v>
      </c>
    </row>
    <row r="39" spans="1:4">
      <c r="A39" s="10" t="s">
        <v>72</v>
      </c>
      <c r="B39" s="11" t="s">
        <v>73</v>
      </c>
      <c r="C39" s="12">
        <v>0</v>
      </c>
      <c r="D39" s="9">
        <f t="shared" si="0"/>
        <v>0</v>
      </c>
    </row>
    <row r="40" spans="1:4">
      <c r="A40" s="10" t="s">
        <v>74</v>
      </c>
      <c r="B40" s="11" t="s">
        <v>75</v>
      </c>
      <c r="C40" s="12">
        <v>38.442999999999998</v>
      </c>
      <c r="D40" s="9">
        <f t="shared" si="0"/>
        <v>38443</v>
      </c>
    </row>
    <row r="41" spans="1:4">
      <c r="A41" s="10" t="s">
        <v>76</v>
      </c>
      <c r="B41" s="11" t="s">
        <v>77</v>
      </c>
      <c r="C41" s="12">
        <v>0</v>
      </c>
      <c r="D41" s="9">
        <f t="shared" si="0"/>
        <v>0</v>
      </c>
    </row>
    <row r="42" spans="1:4">
      <c r="A42" s="10" t="s">
        <v>78</v>
      </c>
      <c r="B42" s="11" t="s">
        <v>79</v>
      </c>
      <c r="C42" s="12">
        <v>1.6E-2</v>
      </c>
      <c r="D42" s="9">
        <f t="shared" si="0"/>
        <v>16</v>
      </c>
    </row>
    <row r="43" spans="1:4">
      <c r="A43" s="13" t="s">
        <v>80</v>
      </c>
      <c r="B43" s="14" t="s">
        <v>81</v>
      </c>
      <c r="C43" s="15">
        <v>0</v>
      </c>
      <c r="D43" s="16">
        <f t="shared" si="0"/>
        <v>0</v>
      </c>
    </row>
    <row r="44" spans="1:4">
      <c r="A44" s="13" t="s">
        <v>82</v>
      </c>
      <c r="B44" s="14" t="s">
        <v>83</v>
      </c>
      <c r="C44" s="15">
        <v>0</v>
      </c>
      <c r="D44" s="16">
        <f t="shared" si="0"/>
        <v>0</v>
      </c>
    </row>
    <row r="45" spans="1:4">
      <c r="A45" s="10" t="s">
        <v>84</v>
      </c>
      <c r="B45" s="11" t="s">
        <v>85</v>
      </c>
      <c r="C45" s="12">
        <v>0</v>
      </c>
      <c r="D45" s="9">
        <v>0</v>
      </c>
    </row>
    <row r="46" spans="1:4">
      <c r="A46" s="13" t="s">
        <v>86</v>
      </c>
      <c r="B46" s="14" t="s">
        <v>87</v>
      </c>
      <c r="C46" s="15">
        <v>0</v>
      </c>
      <c r="D46" s="16">
        <f t="shared" si="0"/>
        <v>0</v>
      </c>
    </row>
    <row r="47" spans="1:4">
      <c r="A47" s="13" t="s">
        <v>88</v>
      </c>
      <c r="B47" s="14" t="s">
        <v>89</v>
      </c>
      <c r="C47" s="15">
        <v>0</v>
      </c>
      <c r="D47" s="16">
        <f t="shared" si="0"/>
        <v>0</v>
      </c>
    </row>
    <row r="48" spans="1:4">
      <c r="A48" s="13" t="s">
        <v>90</v>
      </c>
      <c r="B48" s="14" t="s">
        <v>91</v>
      </c>
      <c r="C48" s="15">
        <v>193.26</v>
      </c>
      <c r="D48" s="16">
        <f t="shared" si="0"/>
        <v>193260</v>
      </c>
    </row>
    <row r="49" spans="1:5">
      <c r="A49" s="13" t="s">
        <v>92</v>
      </c>
      <c r="B49" s="14" t="s">
        <v>93</v>
      </c>
      <c r="C49" s="15">
        <v>0</v>
      </c>
      <c r="D49" s="16">
        <f t="shared" si="0"/>
        <v>0</v>
      </c>
    </row>
    <row r="50" spans="1:5">
      <c r="A50" s="13" t="s">
        <v>94</v>
      </c>
      <c r="B50" s="14" t="s">
        <v>95</v>
      </c>
      <c r="C50" s="15">
        <v>0</v>
      </c>
      <c r="D50" s="16">
        <f t="shared" si="0"/>
        <v>0</v>
      </c>
    </row>
    <row r="51" spans="1:5">
      <c r="A51" s="13" t="s">
        <v>96</v>
      </c>
      <c r="B51" s="14" t="s">
        <v>97</v>
      </c>
      <c r="C51" s="15">
        <v>0</v>
      </c>
      <c r="D51" s="16">
        <f t="shared" si="0"/>
        <v>0</v>
      </c>
    </row>
    <row r="52" spans="1:5">
      <c r="A52" s="13" t="s">
        <v>98</v>
      </c>
      <c r="B52" s="14" t="s">
        <v>99</v>
      </c>
      <c r="C52" s="15">
        <v>0</v>
      </c>
      <c r="D52" s="16">
        <f t="shared" si="0"/>
        <v>0</v>
      </c>
    </row>
    <row r="53" spans="1:5">
      <c r="A53" s="13" t="s">
        <v>100</v>
      </c>
      <c r="B53" s="14" t="s">
        <v>101</v>
      </c>
      <c r="C53" s="15">
        <v>10.54</v>
      </c>
      <c r="D53" s="16">
        <f t="shared" si="0"/>
        <v>10540</v>
      </c>
    </row>
    <row r="54" spans="1:5">
      <c r="A54" s="13" t="s">
        <v>102</v>
      </c>
      <c r="B54" s="17" t="s">
        <v>103</v>
      </c>
      <c r="C54" s="18">
        <v>0</v>
      </c>
      <c r="D54" s="16">
        <f t="shared" si="0"/>
        <v>0</v>
      </c>
    </row>
    <row r="55" spans="1:5">
      <c r="A55" s="19" t="s">
        <v>104</v>
      </c>
      <c r="B55" s="20" t="s">
        <v>105</v>
      </c>
      <c r="C55" s="21">
        <v>0</v>
      </c>
      <c r="D55" s="16">
        <f t="shared" si="0"/>
        <v>0</v>
      </c>
    </row>
    <row r="56" spans="1:5" ht="15.75">
      <c r="A56" s="32">
        <f>SUM(C5:C55)</f>
        <v>369.45300000000003</v>
      </c>
      <c r="B56" s="33"/>
      <c r="C56" s="34"/>
      <c r="D56" s="22">
        <f>D5+D6+D7+D8+D9+D10+D11+D12+D13+D14+D15+D16+D17+D18+D19+D20+D21+D22+D23+D24+D25+D26+D27+D28+D29+D30+D31+D32+D33+D34+D35+D36+D37+D38+D39+D40+D41++D42+D43+D44+D45+D46+D47+D48+D49+D50+D51+D52+D53+D54+D55</f>
        <v>369453</v>
      </c>
      <c r="E56" s="30">
        <f>SUM(D5:D55)</f>
        <v>369453</v>
      </c>
    </row>
    <row r="57" spans="1:5" ht="16.5" thickBot="1">
      <c r="A57" s="35" t="s">
        <v>106</v>
      </c>
      <c r="B57" s="36"/>
      <c r="C57" s="37"/>
      <c r="D57" s="23">
        <f>D5+D6+D7+D8+D10+D11+D12+D18+D19+D20+D21+D28+D29+D30+D31+D33+D34+D35+D36+D37+D38+D39+D40+D41+D42+D45</f>
        <v>164963</v>
      </c>
    </row>
    <row r="58" spans="1:5">
      <c r="C58" s="24">
        <f>SUM(C5:C57)</f>
        <v>369.45300000000003</v>
      </c>
    </row>
    <row r="59" spans="1:5">
      <c r="A59" s="25"/>
      <c r="B59" s="25"/>
    </row>
    <row r="60" spans="1:5">
      <c r="A60" s="26"/>
      <c r="B60" t="s">
        <v>107</v>
      </c>
    </row>
    <row r="62" spans="1:5">
      <c r="A62" s="26"/>
      <c r="B62" s="26"/>
      <c r="C62" s="38" t="s">
        <v>108</v>
      </c>
      <c r="D62" s="38"/>
    </row>
    <row r="63" spans="1:5">
      <c r="A63" s="27"/>
      <c r="B63" s="27"/>
      <c r="C63" s="39" t="s">
        <v>109</v>
      </c>
      <c r="D63" s="39"/>
    </row>
    <row r="64" spans="1:5">
      <c r="A64" s="27"/>
      <c r="B64" s="27"/>
      <c r="C64" s="39"/>
      <c r="D64" s="39"/>
    </row>
    <row r="65" spans="2:4" ht="15.75">
      <c r="B65" s="28">
        <f>(D57/D56)*100</f>
        <v>44.650605083731897</v>
      </c>
      <c r="C65" s="29" t="s">
        <v>110</v>
      </c>
      <c r="D65" s="29"/>
    </row>
  </sheetData>
  <mergeCells count="5">
    <mergeCell ref="A2:D2"/>
    <mergeCell ref="A56:C56"/>
    <mergeCell ref="A57:C57"/>
    <mergeCell ref="C62:D62"/>
    <mergeCell ref="C63:D6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PETRINCOVÁ Darina</dc:creator>
  <cp:lastModifiedBy>SABOLOVÁ Miroslava</cp:lastModifiedBy>
  <cp:lastPrinted>2022-02-11T10:07:52Z</cp:lastPrinted>
  <dcterms:created xsi:type="dcterms:W3CDTF">2022-02-11T08:02:35Z</dcterms:created>
  <dcterms:modified xsi:type="dcterms:W3CDTF">2024-02-15T06:12:59Z</dcterms:modified>
</cp:coreProperties>
</file>