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36257\Desktop\Darinka\ODPADY - zákon\"/>
    </mc:Choice>
  </mc:AlternateContent>
  <bookViews>
    <workbookView xWindow="0" yWindow="0" windowWidth="20490" windowHeight="7755"/>
  </bookViews>
  <sheets>
    <sheet name="Výpočet miery triedenia" sheetId="1" r:id="rId1"/>
    <sheet name="Prepočt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E14" i="2" l="1"/>
  <c r="H20" i="2" l="1"/>
  <c r="H27" i="2" s="1"/>
  <c r="H32" i="2" s="1"/>
  <c r="G20" i="2"/>
  <c r="G27" i="2" s="1"/>
  <c r="G32" i="2" s="1"/>
  <c r="F20" i="2"/>
  <c r="F27" i="2" s="1"/>
  <c r="F32" i="2" s="1"/>
  <c r="E20" i="2"/>
  <c r="E27" i="2" s="1"/>
  <c r="E32" i="2" s="1"/>
  <c r="D20" i="2"/>
  <c r="D27" i="2" s="1"/>
  <c r="D32" i="2" s="1"/>
  <c r="D5" i="1" l="1"/>
  <c r="D6" i="1"/>
  <c r="D7" i="1" l="1"/>
  <c r="D8" i="1"/>
  <c r="D9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C58" i="1"/>
  <c r="D57" i="1" l="1"/>
  <c r="D56" i="1"/>
  <c r="B65" i="1" l="1"/>
</calcChain>
</file>

<file path=xl/sharedStrings.xml><?xml version="1.0" encoding="utf-8"?>
<sst xmlns="http://schemas.openxmlformats.org/spreadsheetml/2006/main" count="140" uniqueCount="136">
  <si>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</si>
  <si>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</si>
  <si>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</si>
  <si>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</si>
  <si>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</si>
  <si>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</si>
  <si>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</si>
  <si>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</si>
  <si>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</si>
  <si>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</si>
  <si>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</si>
  <si>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</si>
  <si>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</si>
  <si>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</si>
  <si>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</si>
  <si>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</si>
  <si>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</si>
  <si>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</si>
  <si>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</si>
  <si>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</si>
  <si>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</si>
  <si>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</si>
  <si>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</si>
  <si>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</si>
  <si>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</si>
  <si>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</si>
  <si>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</si>
  <si>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</si>
  <si>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</si>
  <si>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</si>
  <si>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</si>
  <si>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</si>
  <si>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</si>
  <si>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</si>
  <si>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</si>
  <si>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</si>
  <si>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</si>
  <si>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</si>
  <si>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</si>
  <si>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</si>
  <si>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</si>
  <si>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</si>
  <si>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</si>
  <si>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</si>
  <si>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</si>
  <si>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</si>
  <si>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</si>
  <si>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</si>
  <si>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</si>
  <si>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</si>
  <si>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</si>
  <si>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</si>
  <si>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</si>
  <si>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</si>
  <si>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</si>
  <si>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</si>
  <si>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</si>
  <si>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</si>
  <si>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</si>
  <si>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</si>
  <si>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</si>
  <si>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</si>
  <si>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</si>
  <si>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</si>
  <si>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</si>
  <si>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</si>
  <si>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</si>
  <si>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</si>
  <si>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</si>
  <si>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</si>
  <si>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</si>
  <si>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</si>
  <si>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</si>
  <si>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</si>
  <si>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</si>
  <si>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</si>
  <si>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</si>
  <si>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</si>
  <si>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</si>
  <si>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</si>
  <si>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</si>
  <si>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</si>
  <si>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</si>
  <si>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</si>
  <si>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</si>
  <si>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</si>
  <si>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</si>
  <si>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</si>
  <si>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</si>
  <si>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</si>
  <si>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</si>
  <si>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</si>
  <si>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</si>
  <si>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</si>
  <si>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</si>
  <si>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</si>
  <si>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</si>
  <si>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</si>
  <si>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</si>
  <si>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</si>
  <si>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</si>
  <si>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</si>
  <si>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zhodnotených</t>
  </si>
  <si>
    <t>Spolu všetkých vyzbieraných</t>
  </si>
  <si>
    <t>Označené na základe zoznamu vytriediteľných zložiek KO, ktoré možné započítať di činiteľa vzorca</t>
  </si>
  <si>
    <t>Tabuľka s novými poplatkami podľa zákona o poplatkoch</t>
  </si>
  <si>
    <t>Položka</t>
  </si>
  <si>
    <t>Úroveň vytriedenia komunálneho odpadu</t>
  </si>
  <si>
    <r>
      <t>Sadzba za príslušný rok v € . t</t>
    </r>
    <r>
      <rPr>
        <sz val="4"/>
        <color rgb="FF333333"/>
        <rFont val="Arial"/>
        <family val="2"/>
        <charset val="238"/>
      </rPr>
      <t>-1</t>
    </r>
  </si>
  <si>
    <t>2023-2030</t>
  </si>
  <si>
    <t>&lt;10% </t>
  </si>
  <si>
    <t>10-20%</t>
  </si>
  <si>
    <t>20-30%</t>
  </si>
  <si>
    <t>30-40%</t>
  </si>
  <si>
    <t>40-50%</t>
  </si>
  <si>
    <t>50-60%</t>
  </si>
  <si>
    <t>&gt;60%</t>
  </si>
  <si>
    <t xml:space="preserve">Poplatky za uplynulý rok: </t>
  </si>
  <si>
    <t>je to poplatok obci, zberová spoločnosť ho odvádza obci/mestu, v ktorej katastri je skládka</t>
  </si>
  <si>
    <t>na ktorú bol navezený odpad</t>
  </si>
  <si>
    <t>Ak by sa nezvýšila miera triedenia, poplatky v budúcich rokoch podľa tejto miery budú nasledovné:</t>
  </si>
  <si>
    <t>Množstvo odpadov 20 03 01 a 20 03 07 spolu:</t>
  </si>
  <si>
    <t>Ročné navýšenie poplatkov</t>
  </si>
  <si>
    <t>Ročné navýšenie poplatkov na obyvateľa a rok</t>
  </si>
  <si>
    <t>t</t>
  </si>
  <si>
    <t>179 obyvateľov podľa stránky E-obce</t>
  </si>
  <si>
    <t>2467 Eur náklady obce</t>
  </si>
  <si>
    <t xml:space="preserve">Vzorec pre výpočet úrovne vytriedenia komunálnych odpadov </t>
  </si>
  <si>
    <t>Kód odpadu</t>
  </si>
  <si>
    <t>Názov odpadu</t>
  </si>
  <si>
    <t xml:space="preserve">Príloha č. 1 k zákonu č. 329/2018 Z. z. </t>
  </si>
  <si>
    <t>Množstvo odpadov v roku 2018 v t</t>
  </si>
  <si>
    <t>Množstvo odpadov v roku 2018 v kg</t>
  </si>
  <si>
    <t>spolu všetkých zhodnotených</t>
  </si>
  <si>
    <t>spolu všetkých zhodnotených aj zneškodnených</t>
  </si>
  <si>
    <t>Miera triedenia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</si>
</sst>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Robotoregular"/>
    </font>
    <font>
      <b/>
      <sz val="12"/>
      <color theme="1"/>
      <name val="Times New Roman"/>
      <family val="1"/>
      <charset val="238"/>
    </font>
    <font>
      <b/>
      <sz val="10"/>
      <color rgb="FF333333"/>
      <name val="Robotoregular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4"/>
      <color rgb="FF33333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2C1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0" xfId="0" applyFill="1"/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0" xfId="0" applyFill="1"/>
    <xf numFmtId="3" fontId="0" fillId="0" borderId="11" xfId="0" applyNumberFormat="1" applyFill="1" applyBorder="1" applyAlignment="1">
      <alignment horizontal="center"/>
    </xf>
    <xf numFmtId="0" fontId="2" fillId="0" borderId="0" xfId="0" applyFont="1"/>
    <xf numFmtId="3" fontId="0" fillId="4" borderId="2" xfId="0" applyNumberFormat="1" applyFill="1" applyBorder="1" applyAlignment="1">
      <alignment horizontal="right"/>
    </xf>
    <xf numFmtId="3" fontId="0" fillId="0" borderId="0" xfId="0" applyNumberFormat="1"/>
    <xf numFmtId="0" fontId="1" fillId="0" borderId="0" xfId="0" applyFont="1" applyFill="1"/>
    <xf numFmtId="9" fontId="0" fillId="0" borderId="0" xfId="0" applyNumberFormat="1"/>
    <xf numFmtId="0" fontId="9" fillId="5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/>
    <xf numFmtId="3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6" borderId="1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3" fontId="0" fillId="6" borderId="11" xfId="0" applyNumberFormat="1" applyFill="1" applyBorder="1" applyAlignment="1">
      <alignment horizontal="center"/>
    </xf>
    <xf numFmtId="0" fontId="3" fillId="6" borderId="12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0" fillId="6" borderId="19" xfId="0" applyNumberForma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0" fillId="8" borderId="0" xfId="0" applyFill="1"/>
    <xf numFmtId="2" fontId="11" fillId="2" borderId="0" xfId="0" applyNumberFormat="1" applyFont="1" applyFill="1" applyAlignment="1">
      <alignment horizontal="left"/>
    </xf>
    <xf numFmtId="0" fontId="12" fillId="0" borderId="0" xfId="0" applyFont="1"/>
    <xf numFmtId="0" fontId="7" fillId="4" borderId="2" xfId="0" applyFont="1" applyFill="1" applyBorder="1" applyAlignment="1">
      <alignment vertical="center"/>
    </xf>
    <xf numFmtId="0" fontId="8" fillId="4" borderId="2" xfId="0" applyFont="1" applyFill="1" applyBorder="1" applyAlignment="1"/>
    <xf numFmtId="0" fontId="4" fillId="6" borderId="18" xfId="0" applyFont="1" applyFill="1" applyBorder="1" applyAlignment="1">
      <alignment vertical="center"/>
    </xf>
    <xf numFmtId="0" fontId="0" fillId="6" borderId="16" xfId="0" applyFill="1" applyBorder="1" applyAlignment="1"/>
    <xf numFmtId="0" fontId="6" fillId="7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 wrapText="1"/>
    </xf>
    <xf numFmtId="2" fontId="1" fillId="8" borderId="0" xfId="0" applyNumberFormat="1" applyFont="1" applyFill="1" applyAlignment="1">
      <alignment horizontal="center" wrapText="1"/>
    </xf>
    <xf numFmtId="0" fontId="9" fillId="5" borderId="1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61</xdr:row>
      <xdr:rowOff>79375</xdr:rowOff>
    </xdr:from>
    <xdr:to>
      <xdr:col>1</xdr:col>
      <xdr:colOff>4889500</xdr:colOff>
      <xdr:row>63</xdr:row>
      <xdr:rowOff>104775</xdr:rowOff>
    </xdr:to>
    <xdr:pic>
      <xdr:nvPicPr>
        <xdr:cNvPr id="2" name="Obrázo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6589375"/>
          <a:ext cx="3651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904875</xdr:colOff>
      <xdr:row>61</xdr:row>
      <xdr:rowOff>63500</xdr:rowOff>
    </xdr:from>
    <xdr:to>
      <xdr:col>2</xdr:col>
      <xdr:colOff>908050</xdr:colOff>
      <xdr:row>63</xdr:row>
      <xdr:rowOff>88900</xdr:rowOff>
    </xdr:to>
    <xdr:pic>
      <xdr:nvPicPr>
        <xdr:cNvPr id="4" name="Obrázok 3">
          <a:extLst>
            <a:ext uri="{FF2B5EF4-FFF2-40B4-BE49-F238E27FC236}">
              <a16:creationId xmlns="" xmlns:a16="http://schemas.microsoft.com/office/drawing/2014/main" id="{FB50E435-165F-4B49-BE93-8C6D0BC5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6573500"/>
          <a:ext cx="31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13" zoomScaleNormal="100" workbookViewId="0">
      <selection activeCell="B65" sqref="B65"/>
    </sheetView>
  </sheetViews>
  <sheetFormatPr defaultRowHeight="15"/>
  <cols>
    <col min="1" max="1" width="12.28515625" customWidth="1"/>
    <col min="2" max="2" width="75.5703125" customWidth="1"/>
    <col min="3" max="3" width="14.5703125" customWidth="1"/>
    <col min="4" max="4" width="16.140625" customWidth="1"/>
  </cols>
  <sheetData>
    <row r="1" spans="1:5">
      <c r="A1" s="24" t="s">
        <v>130</v>
      </c>
    </row>
    <row r="2" spans="1:5" ht="27.6" customHeight="1">
      <c r="A2" s="44" t="s">
        <v>127</v>
      </c>
      <c r="B2" s="44"/>
      <c r="C2" s="44"/>
      <c r="D2" s="44"/>
    </row>
    <row r="3" spans="1:5" ht="15.75" thickBot="1"/>
    <row r="4" spans="1:5" ht="43.5" customHeight="1" thickBot="1">
      <c r="A4" s="3" t="s">
        <v>128</v>
      </c>
      <c r="B4" s="4" t="s">
        <v>129</v>
      </c>
      <c r="C4" s="36" t="s">
        <v>131</v>
      </c>
      <c r="D4" s="5" t="s">
        <v>132</v>
      </c>
    </row>
    <row r="5" spans="1:5" ht="20.100000000000001" customHeight="1">
      <c r="A5" s="28" t="s">
        <v>0</v>
      </c>
      <c r="B5" s="29" t="s">
        <v>1</v>
      </c>
      <c r="C5" s="30">
        <v>10.96</v>
      </c>
      <c r="D5" s="31">
        <f>C5*1000</f>
        <v>10960</v>
      </c>
      <c r="E5" s="13"/>
    </row>
    <row r="6" spans="1:5" ht="20.100000000000001" customHeight="1">
      <c r="A6" s="32" t="s">
        <v>2</v>
      </c>
      <c r="B6" s="33" t="s">
        <v>3</v>
      </c>
      <c r="C6" s="34">
        <v>10.92</v>
      </c>
      <c r="D6" s="31">
        <f t="shared" ref="D6:D55" si="0">C6*1000</f>
        <v>10920</v>
      </c>
      <c r="E6" s="13"/>
    </row>
    <row r="7" spans="1:5" ht="20.100000000000001" customHeight="1">
      <c r="A7" s="32" t="s">
        <v>4</v>
      </c>
      <c r="B7" s="33" t="s">
        <v>5</v>
      </c>
      <c r="C7" s="34">
        <v>0.89</v>
      </c>
      <c r="D7" s="31">
        <f t="shared" si="0"/>
        <v>890</v>
      </c>
      <c r="E7" s="13"/>
    </row>
    <row r="8" spans="1:5" ht="20.100000000000001" customHeight="1">
      <c r="A8" s="32" t="s">
        <v>6</v>
      </c>
      <c r="B8" s="33" t="s">
        <v>7</v>
      </c>
      <c r="C8" s="34">
        <v>0.23</v>
      </c>
      <c r="D8" s="31">
        <f t="shared" si="0"/>
        <v>230</v>
      </c>
    </row>
    <row r="9" spans="1:5" ht="28.5" customHeight="1">
      <c r="A9" s="2" t="s">
        <v>8</v>
      </c>
      <c r="B9" s="1" t="s">
        <v>9</v>
      </c>
      <c r="C9" s="7">
        <v>0</v>
      </c>
      <c r="D9" s="14">
        <f t="shared" si="0"/>
        <v>0</v>
      </c>
      <c r="E9" s="13"/>
    </row>
    <row r="10" spans="1:5" ht="20.100000000000001" customHeight="1">
      <c r="A10" s="32" t="s">
        <v>10</v>
      </c>
      <c r="B10" s="33" t="s">
        <v>11</v>
      </c>
      <c r="C10" s="34">
        <v>0</v>
      </c>
      <c r="D10" s="31">
        <f t="shared" si="0"/>
        <v>0</v>
      </c>
      <c r="E10" s="13"/>
    </row>
    <row r="11" spans="1:5" ht="20.100000000000001" customHeight="1">
      <c r="A11" s="32" t="s">
        <v>12</v>
      </c>
      <c r="B11" s="33" t="s">
        <v>13</v>
      </c>
      <c r="C11" s="34">
        <v>0</v>
      </c>
      <c r="D11" s="31">
        <f t="shared" si="0"/>
        <v>0</v>
      </c>
      <c r="E11" s="13"/>
    </row>
    <row r="12" spans="1:5" ht="20.100000000000001" customHeight="1">
      <c r="A12" s="32" t="s">
        <v>14</v>
      </c>
      <c r="B12" s="33" t="s">
        <v>15</v>
      </c>
      <c r="C12" s="34">
        <v>0</v>
      </c>
      <c r="D12" s="31">
        <f t="shared" si="0"/>
        <v>0</v>
      </c>
      <c r="E12" s="13"/>
    </row>
    <row r="13" spans="1:5" ht="20.100000000000001" customHeight="1">
      <c r="A13" s="2" t="s">
        <v>16</v>
      </c>
      <c r="B13" s="1" t="s">
        <v>17</v>
      </c>
      <c r="C13" s="7">
        <v>0</v>
      </c>
      <c r="D13" s="14">
        <f t="shared" si="0"/>
        <v>0</v>
      </c>
      <c r="E13" s="13"/>
    </row>
    <row r="14" spans="1:5" ht="20.100000000000001" customHeight="1">
      <c r="A14" s="2" t="s">
        <v>18</v>
      </c>
      <c r="B14" s="1" t="s">
        <v>19</v>
      </c>
      <c r="C14" s="7">
        <v>0</v>
      </c>
      <c r="D14" s="14">
        <f t="shared" si="0"/>
        <v>0</v>
      </c>
      <c r="E14" s="13"/>
    </row>
    <row r="15" spans="1:5" ht="20.100000000000001" customHeight="1">
      <c r="A15" s="2" t="s">
        <v>20</v>
      </c>
      <c r="B15" s="1" t="s">
        <v>21</v>
      </c>
      <c r="C15" s="7">
        <v>0</v>
      </c>
      <c r="D15" s="14">
        <f t="shared" si="0"/>
        <v>0</v>
      </c>
      <c r="E15" s="13"/>
    </row>
    <row r="16" spans="1:5" ht="20.100000000000001" customHeight="1">
      <c r="A16" s="2" t="s">
        <v>22</v>
      </c>
      <c r="B16" s="1" t="s">
        <v>23</v>
      </c>
      <c r="C16" s="7">
        <v>0</v>
      </c>
      <c r="D16" s="14">
        <f t="shared" si="0"/>
        <v>0</v>
      </c>
      <c r="E16" s="13"/>
    </row>
    <row r="17" spans="1:5" ht="20.100000000000001" customHeight="1">
      <c r="A17" s="2" t="s">
        <v>24</v>
      </c>
      <c r="B17" s="1" t="s">
        <v>25</v>
      </c>
      <c r="C17" s="7">
        <v>0</v>
      </c>
      <c r="D17" s="14">
        <f t="shared" si="0"/>
        <v>0</v>
      </c>
      <c r="E17" s="13"/>
    </row>
    <row r="18" spans="1:5" ht="20.100000000000001" customHeight="1">
      <c r="A18" s="32" t="s">
        <v>26</v>
      </c>
      <c r="B18" s="33" t="s">
        <v>27</v>
      </c>
      <c r="C18" s="34">
        <v>0</v>
      </c>
      <c r="D18" s="31">
        <f t="shared" si="0"/>
        <v>0</v>
      </c>
      <c r="E18" s="13"/>
    </row>
    <row r="19" spans="1:5" ht="20.100000000000001" customHeight="1">
      <c r="A19" s="32" t="s">
        <v>28</v>
      </c>
      <c r="B19" s="33" t="s">
        <v>29</v>
      </c>
      <c r="C19" s="34">
        <v>0.54</v>
      </c>
      <c r="D19" s="31">
        <f t="shared" si="0"/>
        <v>540</v>
      </c>
      <c r="E19" s="13"/>
    </row>
    <row r="20" spans="1:5" ht="20.100000000000001" customHeight="1">
      <c r="A20" s="32" t="s">
        <v>30</v>
      </c>
      <c r="B20" s="33" t="s">
        <v>31</v>
      </c>
      <c r="C20" s="34">
        <v>0</v>
      </c>
      <c r="D20" s="31">
        <f t="shared" si="0"/>
        <v>0</v>
      </c>
      <c r="E20" s="13"/>
    </row>
    <row r="21" spans="1:5" ht="20.100000000000001" customHeight="1">
      <c r="A21" s="32" t="s">
        <v>32</v>
      </c>
      <c r="B21" s="33" t="s">
        <v>33</v>
      </c>
      <c r="C21" s="34">
        <v>0</v>
      </c>
      <c r="D21" s="31">
        <f t="shared" si="0"/>
        <v>0</v>
      </c>
      <c r="E21" s="13"/>
    </row>
    <row r="22" spans="1:5" ht="20.100000000000001" customHeight="1">
      <c r="A22" s="2" t="s">
        <v>34</v>
      </c>
      <c r="B22" s="1" t="s">
        <v>35</v>
      </c>
      <c r="C22" s="7">
        <v>0</v>
      </c>
      <c r="D22" s="14">
        <f t="shared" si="0"/>
        <v>0</v>
      </c>
      <c r="E22" s="13"/>
    </row>
    <row r="23" spans="1:5" ht="20.100000000000001" customHeight="1">
      <c r="A23" s="2" t="s">
        <v>36</v>
      </c>
      <c r="B23" s="1" t="s">
        <v>37</v>
      </c>
      <c r="C23" s="7">
        <v>0</v>
      </c>
      <c r="D23" s="14">
        <f t="shared" si="0"/>
        <v>0</v>
      </c>
      <c r="E23" s="13"/>
    </row>
    <row r="24" spans="1:5" ht="20.100000000000001" customHeight="1">
      <c r="A24" s="2" t="s">
        <v>38</v>
      </c>
      <c r="B24" s="1" t="s">
        <v>39</v>
      </c>
      <c r="C24" s="7">
        <v>0</v>
      </c>
      <c r="D24" s="14">
        <f t="shared" si="0"/>
        <v>0</v>
      </c>
      <c r="E24" s="13"/>
    </row>
    <row r="25" spans="1:5" ht="20.100000000000001" customHeight="1">
      <c r="A25" s="2" t="s">
        <v>40</v>
      </c>
      <c r="B25" s="1" t="s">
        <v>41</v>
      </c>
      <c r="C25" s="7">
        <v>0</v>
      </c>
      <c r="D25" s="14">
        <f t="shared" si="0"/>
        <v>0</v>
      </c>
      <c r="E25" s="13"/>
    </row>
    <row r="26" spans="1:5" ht="20.100000000000001" customHeight="1">
      <c r="A26" s="2" t="s">
        <v>42</v>
      </c>
      <c r="B26" s="1" t="s">
        <v>43</v>
      </c>
      <c r="C26" s="7">
        <v>0</v>
      </c>
      <c r="D26" s="14">
        <f t="shared" si="0"/>
        <v>0</v>
      </c>
      <c r="E26" s="13"/>
    </row>
    <row r="27" spans="1:5" ht="20.100000000000001" customHeight="1">
      <c r="A27" s="2" t="s">
        <v>44</v>
      </c>
      <c r="B27" s="1" t="s">
        <v>45</v>
      </c>
      <c r="C27" s="7">
        <v>0</v>
      </c>
      <c r="D27" s="14">
        <f t="shared" si="0"/>
        <v>0</v>
      </c>
      <c r="E27" s="13"/>
    </row>
    <row r="28" spans="1:5" ht="29.45" customHeight="1">
      <c r="A28" s="32" t="s">
        <v>46</v>
      </c>
      <c r="B28" s="33" t="s">
        <v>47</v>
      </c>
      <c r="C28" s="34">
        <v>0.1</v>
      </c>
      <c r="D28" s="31">
        <f t="shared" si="0"/>
        <v>100</v>
      </c>
      <c r="E28" s="13"/>
    </row>
    <row r="29" spans="1:5" ht="20.100000000000001" customHeight="1">
      <c r="A29" s="32" t="s">
        <v>48</v>
      </c>
      <c r="B29" s="33" t="s">
        <v>49</v>
      </c>
      <c r="C29" s="34">
        <v>0</v>
      </c>
      <c r="D29" s="31">
        <f t="shared" si="0"/>
        <v>0</v>
      </c>
      <c r="E29" s="13"/>
    </row>
    <row r="30" spans="1:5" ht="24.95" customHeight="1">
      <c r="A30" s="32" t="s">
        <v>50</v>
      </c>
      <c r="B30" s="33" t="s">
        <v>51</v>
      </c>
      <c r="C30" s="34">
        <v>0.6</v>
      </c>
      <c r="D30" s="31">
        <f t="shared" si="0"/>
        <v>600</v>
      </c>
      <c r="E30" s="13"/>
    </row>
    <row r="31" spans="1:5" ht="30" customHeight="1">
      <c r="A31" s="32" t="s">
        <v>52</v>
      </c>
      <c r="B31" s="33" t="s">
        <v>53</v>
      </c>
      <c r="C31" s="34">
        <v>1.38</v>
      </c>
      <c r="D31" s="31">
        <f t="shared" si="0"/>
        <v>1380</v>
      </c>
      <c r="E31" s="13"/>
    </row>
    <row r="32" spans="1:5" ht="20.100000000000001" customHeight="1">
      <c r="A32" s="2" t="s">
        <v>54</v>
      </c>
      <c r="B32" s="1" t="s">
        <v>55</v>
      </c>
      <c r="C32" s="7">
        <v>0</v>
      </c>
      <c r="D32" s="14">
        <f t="shared" si="0"/>
        <v>0</v>
      </c>
      <c r="E32" s="13"/>
    </row>
    <row r="33" spans="1:8" ht="20.100000000000001" customHeight="1">
      <c r="A33" s="32" t="s">
        <v>56</v>
      </c>
      <c r="B33" s="33" t="s">
        <v>57</v>
      </c>
      <c r="C33" s="34">
        <v>0</v>
      </c>
      <c r="D33" s="31">
        <f t="shared" si="0"/>
        <v>0</v>
      </c>
      <c r="E33" s="13"/>
    </row>
    <row r="34" spans="1:8" ht="20.100000000000001" customHeight="1">
      <c r="A34" s="32" t="s">
        <v>58</v>
      </c>
      <c r="B34" s="33" t="s">
        <v>59</v>
      </c>
      <c r="C34" s="34">
        <v>10.48</v>
      </c>
      <c r="D34" s="31">
        <f t="shared" si="0"/>
        <v>10480</v>
      </c>
      <c r="E34" s="13"/>
    </row>
    <row r="35" spans="1:8" ht="20.100000000000001" customHeight="1">
      <c r="A35" s="32" t="s">
        <v>60</v>
      </c>
      <c r="B35" s="33" t="s">
        <v>61</v>
      </c>
      <c r="C35" s="34">
        <v>1.07</v>
      </c>
      <c r="D35" s="31">
        <f t="shared" si="0"/>
        <v>1070</v>
      </c>
      <c r="E35" s="13"/>
    </row>
    <row r="36" spans="1:8" ht="26.45" customHeight="1">
      <c r="A36" s="32" t="s">
        <v>62</v>
      </c>
      <c r="B36" s="33" t="s">
        <v>63</v>
      </c>
      <c r="C36" s="34">
        <v>0</v>
      </c>
      <c r="D36" s="31">
        <f t="shared" si="0"/>
        <v>0</v>
      </c>
      <c r="E36" s="13"/>
    </row>
    <row r="37" spans="1:8" ht="25.5" customHeight="1">
      <c r="A37" s="32" t="s">
        <v>64</v>
      </c>
      <c r="B37" s="33" t="s">
        <v>65</v>
      </c>
      <c r="C37" s="34">
        <v>0</v>
      </c>
      <c r="D37" s="31">
        <f t="shared" si="0"/>
        <v>0</v>
      </c>
      <c r="E37" s="13"/>
    </row>
    <row r="38" spans="1:8" ht="27.95" customHeight="1">
      <c r="A38" s="32" t="s">
        <v>66</v>
      </c>
      <c r="B38" s="33" t="s">
        <v>67</v>
      </c>
      <c r="C38" s="34">
        <v>0</v>
      </c>
      <c r="D38" s="31">
        <f t="shared" si="0"/>
        <v>0</v>
      </c>
      <c r="E38" s="13"/>
    </row>
    <row r="39" spans="1:8" ht="24.95" customHeight="1">
      <c r="A39" s="32" t="s">
        <v>68</v>
      </c>
      <c r="B39" s="33" t="s">
        <v>69</v>
      </c>
      <c r="C39" s="34">
        <v>0</v>
      </c>
      <c r="D39" s="31">
        <f t="shared" si="0"/>
        <v>0</v>
      </c>
      <c r="E39" s="13"/>
    </row>
    <row r="40" spans="1:8" ht="26.1" customHeight="1">
      <c r="A40" s="32" t="s">
        <v>70</v>
      </c>
      <c r="B40" s="33" t="s">
        <v>71</v>
      </c>
      <c r="C40" s="34">
        <v>0</v>
      </c>
      <c r="D40" s="31">
        <f t="shared" si="0"/>
        <v>0</v>
      </c>
      <c r="E40" s="13"/>
    </row>
    <row r="41" spans="1:8" ht="27" customHeight="1">
      <c r="A41" s="32" t="s">
        <v>72</v>
      </c>
      <c r="B41" s="33" t="s">
        <v>73</v>
      </c>
      <c r="C41" s="34">
        <v>0</v>
      </c>
      <c r="D41" s="31">
        <f t="shared" si="0"/>
        <v>0</v>
      </c>
      <c r="E41" s="13"/>
    </row>
    <row r="42" spans="1:8" ht="29.1" customHeight="1">
      <c r="A42" s="32" t="s">
        <v>74</v>
      </c>
      <c r="B42" s="33" t="s">
        <v>75</v>
      </c>
      <c r="C42" s="34">
        <v>0</v>
      </c>
      <c r="D42" s="31">
        <f t="shared" si="0"/>
        <v>0</v>
      </c>
      <c r="E42" s="13"/>
      <c r="H42" s="19"/>
    </row>
    <row r="43" spans="1:8" ht="20.100000000000001" customHeight="1">
      <c r="A43" s="2" t="s">
        <v>76</v>
      </c>
      <c r="B43" s="1" t="s">
        <v>77</v>
      </c>
      <c r="C43" s="7">
        <v>0</v>
      </c>
      <c r="D43" s="14">
        <f t="shared" si="0"/>
        <v>0</v>
      </c>
      <c r="E43" s="13"/>
      <c r="H43" s="19"/>
    </row>
    <row r="44" spans="1:8" ht="20.100000000000001" customHeight="1">
      <c r="A44" s="2" t="s">
        <v>78</v>
      </c>
      <c r="B44" s="1" t="s">
        <v>79</v>
      </c>
      <c r="C44" s="7">
        <v>0</v>
      </c>
      <c r="D44" s="14">
        <f t="shared" si="0"/>
        <v>0</v>
      </c>
      <c r="E44" s="13"/>
    </row>
    <row r="45" spans="1:8" ht="20.100000000000001" customHeight="1">
      <c r="A45" s="32" t="s">
        <v>80</v>
      </c>
      <c r="B45" s="33" t="s">
        <v>81</v>
      </c>
      <c r="C45" s="34">
        <v>0</v>
      </c>
      <c r="D45" s="31">
        <f t="shared" si="0"/>
        <v>0</v>
      </c>
      <c r="E45" s="13"/>
    </row>
    <row r="46" spans="1:8" ht="20.100000000000001" customHeight="1">
      <c r="A46" s="2" t="s">
        <v>82</v>
      </c>
      <c r="B46" s="1" t="s">
        <v>83</v>
      </c>
      <c r="C46" s="7">
        <v>0</v>
      </c>
      <c r="D46" s="14">
        <f t="shared" si="0"/>
        <v>0</v>
      </c>
      <c r="E46" s="13"/>
    </row>
    <row r="47" spans="1:8" ht="20.100000000000001" customHeight="1">
      <c r="A47" s="2" t="s">
        <v>84</v>
      </c>
      <c r="B47" s="1" t="s">
        <v>85</v>
      </c>
      <c r="C47" s="7">
        <v>0</v>
      </c>
      <c r="D47" s="14">
        <f t="shared" si="0"/>
        <v>0</v>
      </c>
      <c r="E47" s="13"/>
    </row>
    <row r="48" spans="1:8" ht="20.100000000000001" customHeight="1">
      <c r="A48" s="2" t="s">
        <v>86</v>
      </c>
      <c r="B48" s="1" t="s">
        <v>87</v>
      </c>
      <c r="C48" s="7">
        <v>183.78</v>
      </c>
      <c r="D48" s="14">
        <f t="shared" si="0"/>
        <v>183780</v>
      </c>
      <c r="E48" s="13"/>
    </row>
    <row r="49" spans="1:7" ht="20.100000000000001" customHeight="1">
      <c r="A49" s="2" t="s">
        <v>88</v>
      </c>
      <c r="B49" s="1" t="s">
        <v>89</v>
      </c>
      <c r="C49" s="7">
        <v>0</v>
      </c>
      <c r="D49" s="14">
        <f t="shared" si="0"/>
        <v>0</v>
      </c>
      <c r="E49" s="13"/>
    </row>
    <row r="50" spans="1:7" ht="20.100000000000001" customHeight="1">
      <c r="A50" s="2" t="s">
        <v>90</v>
      </c>
      <c r="B50" s="1" t="s">
        <v>91</v>
      </c>
      <c r="C50" s="7">
        <v>0</v>
      </c>
      <c r="D50" s="14">
        <f t="shared" si="0"/>
        <v>0</v>
      </c>
      <c r="E50" s="13"/>
    </row>
    <row r="51" spans="1:7" ht="20.100000000000001" customHeight="1">
      <c r="A51" s="2" t="s">
        <v>92</v>
      </c>
      <c r="B51" s="1" t="s">
        <v>93</v>
      </c>
      <c r="C51" s="7">
        <v>0</v>
      </c>
      <c r="D51" s="14">
        <f t="shared" si="0"/>
        <v>0</v>
      </c>
      <c r="E51" s="13"/>
    </row>
    <row r="52" spans="1:7" ht="20.100000000000001" customHeight="1">
      <c r="A52" s="2" t="s">
        <v>94</v>
      </c>
      <c r="B52" s="1" t="s">
        <v>95</v>
      </c>
      <c r="C52" s="7">
        <v>0</v>
      </c>
      <c r="D52" s="14">
        <f t="shared" si="0"/>
        <v>0</v>
      </c>
      <c r="E52" s="13"/>
    </row>
    <row r="53" spans="1:7" ht="20.100000000000001" customHeight="1">
      <c r="A53" s="2" t="s">
        <v>96</v>
      </c>
      <c r="B53" s="1" t="s">
        <v>97</v>
      </c>
      <c r="C53" s="7">
        <v>5.86</v>
      </c>
      <c r="D53" s="14">
        <f t="shared" si="0"/>
        <v>5860</v>
      </c>
    </row>
    <row r="54" spans="1:7" ht="20.100000000000001" customHeight="1">
      <c r="A54" s="2" t="s">
        <v>98</v>
      </c>
      <c r="B54" s="6" t="s">
        <v>99</v>
      </c>
      <c r="C54" s="8">
        <v>0</v>
      </c>
      <c r="D54" s="14">
        <f t="shared" si="0"/>
        <v>0</v>
      </c>
    </row>
    <row r="55" spans="1:7" ht="20.100000000000001" customHeight="1">
      <c r="A55" s="10" t="s">
        <v>100</v>
      </c>
      <c r="B55" s="11" t="s">
        <v>101</v>
      </c>
      <c r="C55" s="12">
        <v>0</v>
      </c>
      <c r="D55" s="14">
        <f t="shared" si="0"/>
        <v>0</v>
      </c>
      <c r="F55" s="17"/>
    </row>
    <row r="56" spans="1:7" ht="20.100000000000001" customHeight="1">
      <c r="A56" s="40" t="s">
        <v>103</v>
      </c>
      <c r="B56" s="41"/>
      <c r="C56" s="41"/>
      <c r="D56" s="16">
        <f>D5+D6+D7+D8+D9+D10+D11+D12+D13+D14+D15+D16+D17+D18+D19+D20+D21+D22+D23+D24+D25+D26+D27+D28+D29+D30+D31+D32+D33+D34+D35+D36+D37+D38+D39+D40+D41++D42+D43+D44+D45+D46+D47+D48+D49+D50+D51+D52+D53+D54+D55</f>
        <v>226810</v>
      </c>
      <c r="G56" s="18"/>
    </row>
    <row r="57" spans="1:7" ht="20.100000000000001" customHeight="1" thickBot="1">
      <c r="A57" s="42" t="s">
        <v>102</v>
      </c>
      <c r="B57" s="43"/>
      <c r="C57" s="43"/>
      <c r="D57" s="35">
        <f>D5+D6+D7+D8+D10+D11+D12+D18+D19+D20+D21+D28+D29+D30+D31+D33+D34+D35+D36+D37+D38+D39+D40+D41+D42+D45</f>
        <v>37170</v>
      </c>
    </row>
    <row r="58" spans="1:7">
      <c r="C58" s="15">
        <f>SUM(C5:C57)</f>
        <v>226.81000000000003</v>
      </c>
    </row>
    <row r="59" spans="1:7">
      <c r="A59" s="13"/>
      <c r="B59" s="13"/>
    </row>
    <row r="60" spans="1:7">
      <c r="A60" s="9"/>
      <c r="B60" t="s">
        <v>104</v>
      </c>
    </row>
    <row r="62" spans="1:7" ht="33" customHeight="1">
      <c r="A62" s="9"/>
      <c r="B62" s="9"/>
      <c r="C62" s="45" t="s">
        <v>133</v>
      </c>
      <c r="D62" s="45"/>
    </row>
    <row r="63" spans="1:7">
      <c r="A63" s="37"/>
      <c r="B63" s="37"/>
      <c r="C63" s="46" t="s">
        <v>134</v>
      </c>
      <c r="D63" s="46"/>
    </row>
    <row r="64" spans="1:7">
      <c r="A64" s="37"/>
      <c r="B64" s="37"/>
      <c r="C64" s="46"/>
      <c r="D64" s="46"/>
    </row>
    <row r="65" spans="2:4" ht="26.1" customHeight="1">
      <c r="B65" s="38">
        <f>(D57/D56)*100</f>
        <v>16.388166306600237</v>
      </c>
      <c r="C65" s="39" t="s">
        <v>135</v>
      </c>
      <c r="D65" s="39"/>
    </row>
  </sheetData>
  <mergeCells count="5">
    <mergeCell ref="A56:C56"/>
    <mergeCell ref="A57:C57"/>
    <mergeCell ref="A2:D2"/>
    <mergeCell ref="C62:D62"/>
    <mergeCell ref="C63:D64"/>
  </mergeCell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opLeftCell="A28" workbookViewId="0">
      <selection activeCell="B34" sqref="B34:H35"/>
    </sheetView>
  </sheetViews>
  <sheetFormatPr defaultRowHeight="15"/>
  <cols>
    <col min="6" max="6" width="10.28515625" customWidth="1"/>
  </cols>
  <sheetData>
    <row r="2" spans="2:8">
      <c r="B2" t="s">
        <v>105</v>
      </c>
    </row>
    <row r="3" spans="2:8">
      <c r="B3" t="s">
        <v>121</v>
      </c>
      <c r="G3" s="25">
        <v>51.02</v>
      </c>
      <c r="H3" t="s">
        <v>124</v>
      </c>
    </row>
    <row r="4" spans="2:8" ht="25.5" customHeight="1">
      <c r="B4" s="47" t="s">
        <v>106</v>
      </c>
      <c r="C4" s="49" t="s">
        <v>107</v>
      </c>
      <c r="D4" s="51" t="s">
        <v>108</v>
      </c>
      <c r="E4" s="52"/>
      <c r="F4" s="52"/>
      <c r="G4" s="52"/>
      <c r="H4" s="53"/>
    </row>
    <row r="5" spans="2:8">
      <c r="B5" s="48"/>
      <c r="C5" s="50"/>
      <c r="D5" s="21">
        <v>2019</v>
      </c>
      <c r="E5" s="20">
        <v>2020</v>
      </c>
      <c r="F5" s="20">
        <v>2021</v>
      </c>
      <c r="G5" s="20">
        <v>2022</v>
      </c>
      <c r="H5" s="20" t="s">
        <v>109</v>
      </c>
    </row>
    <row r="6" spans="2:8">
      <c r="B6" s="22">
        <v>1</v>
      </c>
      <c r="C6" s="23" t="s">
        <v>110</v>
      </c>
      <c r="D6" s="23">
        <v>17</v>
      </c>
      <c r="E6" s="23">
        <v>26</v>
      </c>
      <c r="F6" s="23">
        <v>33</v>
      </c>
      <c r="G6" s="23">
        <v>40</v>
      </c>
      <c r="H6" s="23">
        <v>46</v>
      </c>
    </row>
    <row r="7" spans="2:8">
      <c r="B7" s="22">
        <v>2</v>
      </c>
      <c r="C7" s="23" t="s">
        <v>111</v>
      </c>
      <c r="D7" s="23">
        <v>12</v>
      </c>
      <c r="E7" s="23">
        <v>24</v>
      </c>
      <c r="F7" s="23">
        <v>30</v>
      </c>
      <c r="G7" s="23">
        <v>36</v>
      </c>
      <c r="H7" s="23">
        <v>41</v>
      </c>
    </row>
    <row r="8" spans="2:8">
      <c r="B8" s="22">
        <v>3</v>
      </c>
      <c r="C8" s="23" t="s">
        <v>112</v>
      </c>
      <c r="D8" s="23">
        <v>10</v>
      </c>
      <c r="E8" s="23">
        <v>22</v>
      </c>
      <c r="F8" s="23">
        <v>27</v>
      </c>
      <c r="G8" s="23">
        <v>32</v>
      </c>
      <c r="H8" s="23">
        <v>36</v>
      </c>
    </row>
    <row r="9" spans="2:8">
      <c r="B9" s="22">
        <v>4</v>
      </c>
      <c r="C9" s="23" t="s">
        <v>113</v>
      </c>
      <c r="D9" s="23">
        <v>8</v>
      </c>
      <c r="E9" s="23">
        <v>13</v>
      </c>
      <c r="F9" s="23">
        <v>22</v>
      </c>
      <c r="G9" s="23">
        <v>27</v>
      </c>
      <c r="H9" s="23">
        <v>31</v>
      </c>
    </row>
    <row r="10" spans="2:8">
      <c r="B10" s="22">
        <v>5</v>
      </c>
      <c r="C10" s="23" t="s">
        <v>114</v>
      </c>
      <c r="D10" s="23">
        <v>7</v>
      </c>
      <c r="E10" s="23">
        <v>12</v>
      </c>
      <c r="F10" s="23">
        <v>18</v>
      </c>
      <c r="G10" s="23">
        <v>22</v>
      </c>
      <c r="H10" s="23">
        <v>26</v>
      </c>
    </row>
    <row r="11" spans="2:8">
      <c r="B11" s="22">
        <v>6</v>
      </c>
      <c r="C11" s="23" t="s">
        <v>115</v>
      </c>
      <c r="D11" s="23">
        <v>6</v>
      </c>
      <c r="E11" s="23">
        <v>11</v>
      </c>
      <c r="F11" s="23">
        <v>15</v>
      </c>
      <c r="G11" s="23">
        <v>19</v>
      </c>
      <c r="H11" s="23">
        <v>21</v>
      </c>
    </row>
    <row r="12" spans="2:8">
      <c r="B12" s="22">
        <v>7</v>
      </c>
      <c r="C12" s="23" t="s">
        <v>116</v>
      </c>
      <c r="D12" s="23">
        <v>5</v>
      </c>
      <c r="E12" s="23">
        <v>8</v>
      </c>
      <c r="F12" s="23">
        <v>11</v>
      </c>
      <c r="G12" s="23">
        <v>14</v>
      </c>
      <c r="H12" s="23">
        <v>16</v>
      </c>
    </row>
    <row r="14" spans="2:8">
      <c r="B14" t="s">
        <v>117</v>
      </c>
      <c r="E14" s="26">
        <f>G3*4.99</f>
        <v>254.58980000000003</v>
      </c>
      <c r="G14" t="s">
        <v>118</v>
      </c>
    </row>
    <row r="15" spans="2:8">
      <c r="G15" t="s">
        <v>119</v>
      </c>
    </row>
    <row r="17" spans="2:15">
      <c r="B17" t="s">
        <v>120</v>
      </c>
    </row>
    <row r="18" spans="2:15">
      <c r="D18" s="21">
        <v>2019</v>
      </c>
      <c r="E18" s="20">
        <v>2020</v>
      </c>
      <c r="F18" s="20">
        <v>2021</v>
      </c>
      <c r="G18" s="20">
        <v>2022</v>
      </c>
      <c r="H18" s="20" t="s">
        <v>109</v>
      </c>
    </row>
    <row r="19" spans="2:15">
      <c r="B19" s="22">
        <v>2</v>
      </c>
      <c r="C19" s="23" t="s">
        <v>111</v>
      </c>
      <c r="D19" s="23">
        <v>12</v>
      </c>
      <c r="E19" s="23">
        <v>24</v>
      </c>
      <c r="F19" s="23">
        <v>30</v>
      </c>
      <c r="G19" s="23">
        <v>36</v>
      </c>
      <c r="H19" s="23">
        <v>41</v>
      </c>
    </row>
    <row r="20" spans="2:15">
      <c r="D20">
        <f>O17*D19</f>
        <v>0</v>
      </c>
      <c r="E20">
        <f>O17*E19</f>
        <v>0</v>
      </c>
      <c r="F20">
        <f>O17*F19</f>
        <v>0</v>
      </c>
      <c r="G20">
        <f>O17*G19</f>
        <v>0</v>
      </c>
      <c r="H20">
        <f>O17*H19</f>
        <v>0</v>
      </c>
    </row>
    <row r="21" spans="2:15">
      <c r="B21" t="s">
        <v>126</v>
      </c>
    </row>
    <row r="22" spans="2:15">
      <c r="B22" t="s">
        <v>125</v>
      </c>
    </row>
    <row r="24" spans="2:15">
      <c r="B24" s="24" t="s">
        <v>122</v>
      </c>
    </row>
    <row r="26" spans="2:15">
      <c r="D26" s="21">
        <v>2019</v>
      </c>
      <c r="E26" s="20">
        <v>2020</v>
      </c>
      <c r="F26" s="20">
        <v>2021</v>
      </c>
      <c r="G26" s="20">
        <v>2022</v>
      </c>
      <c r="H26" s="20" t="s">
        <v>109</v>
      </c>
    </row>
    <row r="27" spans="2:15">
      <c r="D27" s="27">
        <f>D20-E14</f>
        <v>-254.58980000000003</v>
      </c>
      <c r="E27" s="27">
        <f>E20-E14</f>
        <v>-254.58980000000003</v>
      </c>
      <c r="F27" s="27">
        <f>F20-E14</f>
        <v>-254.58980000000003</v>
      </c>
      <c r="G27" s="27">
        <f>G20-E14</f>
        <v>-254.58980000000003</v>
      </c>
      <c r="H27" s="27">
        <f>H20-E14</f>
        <v>-254.58980000000003</v>
      </c>
      <c r="O27" s="17"/>
    </row>
    <row r="29" spans="2:15">
      <c r="B29" s="24" t="s">
        <v>123</v>
      </c>
    </row>
    <row r="31" spans="2:15">
      <c r="D31" s="21">
        <v>2019</v>
      </c>
      <c r="E31" s="20">
        <v>2020</v>
      </c>
      <c r="F31" s="20">
        <v>2021</v>
      </c>
      <c r="G31" s="20">
        <v>2022</v>
      </c>
      <c r="H31" s="20" t="s">
        <v>109</v>
      </c>
    </row>
    <row r="32" spans="2:15">
      <c r="D32">
        <f>D27/179</f>
        <v>-1.4222893854748604</v>
      </c>
      <c r="E32">
        <f>E27/179</f>
        <v>-1.4222893854748604</v>
      </c>
      <c r="F32">
        <f>F27/179</f>
        <v>-1.4222893854748604</v>
      </c>
      <c r="G32">
        <f>G27/179</f>
        <v>-1.4222893854748604</v>
      </c>
      <c r="H32">
        <f>H27/179</f>
        <v>-1.4222893854748604</v>
      </c>
    </row>
    <row r="34" spans="7:7">
      <c r="G34" s="24"/>
    </row>
    <row r="35" spans="7:7">
      <c r="G35" s="24"/>
    </row>
  </sheetData>
  <mergeCells count="3">
    <mergeCell ref="B4:B5"/>
    <mergeCell ref="C4:C5"/>
    <mergeCell ref="D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Výpočet miery triedenia</vt:lpstr>
      <vt:lpstr>Prepočty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PETRINCOVÁ Darina</cp:lastModifiedBy>
  <cp:lastPrinted>2019-02-20T09:22:40Z</cp:lastPrinted>
  <dcterms:created xsi:type="dcterms:W3CDTF">2018-04-09T19:40:20Z</dcterms:created>
  <dcterms:modified xsi:type="dcterms:W3CDTF">2019-02-20T15:21:47Z</dcterms:modified>
</cp:coreProperties>
</file>